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mejkal\Desktop\"/>
    </mc:Choice>
  </mc:AlternateContent>
  <xr:revisionPtr revIDLastSave="0" documentId="8_{1384294D-6F19-451F-8C15-4791104252D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1" l="1"/>
  <c r="O31" i="1"/>
  <c r="O30" i="1"/>
  <c r="O29" i="1"/>
  <c r="O28" i="1"/>
  <c r="O27" i="1"/>
  <c r="O26" i="1"/>
  <c r="O25" i="1"/>
  <c r="O24" i="1"/>
  <c r="P23" i="1"/>
  <c r="D23" i="1"/>
  <c r="K23" i="1"/>
  <c r="O23" i="1"/>
  <c r="N23" i="1"/>
  <c r="M23" i="1"/>
  <c r="L23" i="1"/>
  <c r="J23" i="1"/>
  <c r="I23" i="1"/>
  <c r="H23" i="1"/>
  <c r="G23" i="1"/>
  <c r="F23" i="1"/>
  <c r="E23" i="1"/>
  <c r="C23" i="1"/>
  <c r="B23" i="1"/>
  <c r="O22" i="1"/>
  <c r="O21" i="1"/>
  <c r="O20" i="1"/>
  <c r="P19" i="1"/>
  <c r="D19" i="1"/>
  <c r="K19" i="1"/>
  <c r="O19" i="1"/>
  <c r="N19" i="1"/>
  <c r="M19" i="1"/>
  <c r="M18" i="1" s="1"/>
  <c r="L19" i="1"/>
  <c r="K18" i="1"/>
  <c r="J19" i="1"/>
  <c r="J18" i="1" s="1"/>
  <c r="I19" i="1"/>
  <c r="I18" i="1"/>
  <c r="H19" i="1"/>
  <c r="G19" i="1"/>
  <c r="G18" i="1" s="1"/>
  <c r="F19" i="1"/>
  <c r="F18" i="1" s="1"/>
  <c r="E19" i="1"/>
  <c r="E18" i="1"/>
  <c r="C19" i="1"/>
  <c r="C18" i="1"/>
  <c r="B19" i="1"/>
  <c r="P18" i="1"/>
  <c r="N18" i="1"/>
  <c r="L18" i="1"/>
  <c r="H18" i="1"/>
  <c r="D18" i="1"/>
  <c r="O18" i="1" s="1"/>
  <c r="B18" i="1"/>
  <c r="P14" i="1"/>
  <c r="I14" i="1"/>
  <c r="I9" i="1" s="1"/>
  <c r="I33" i="1" s="1"/>
  <c r="H14" i="1"/>
  <c r="B14" i="1"/>
  <c r="P9" i="1"/>
  <c r="P33" i="1"/>
  <c r="H9" i="1"/>
  <c r="H33" i="1" s="1"/>
  <c r="B9" i="1"/>
  <c r="B33" i="1" s="1"/>
</calcChain>
</file>

<file path=xl/sharedStrings.xml><?xml version="1.0" encoding="utf-8"?>
<sst xmlns="http://schemas.openxmlformats.org/spreadsheetml/2006/main" count="168" uniqueCount="44">
  <si>
    <t>v tis. Kč.</t>
  </si>
  <si>
    <t>Ukazatel</t>
  </si>
  <si>
    <t xml:space="preserve">Hlavní činnost celkem            </t>
  </si>
  <si>
    <t xml:space="preserve">Krytí ze SR </t>
  </si>
  <si>
    <t xml:space="preserve">Krytí výdajů z příspěvku MČ </t>
  </si>
  <si>
    <t xml:space="preserve">Krytí výdajů z tržeb </t>
  </si>
  <si>
    <t xml:space="preserve">Krytí výdajů z fondů </t>
  </si>
  <si>
    <t xml:space="preserve">Krytí výdajů z  ost. zdrojů </t>
  </si>
  <si>
    <t xml:space="preserve">Doplňková činnost </t>
  </si>
  <si>
    <t xml:space="preserve">Hlavní činnost celkem             </t>
  </si>
  <si>
    <t>Výnosy celkem</t>
  </si>
  <si>
    <t>x</t>
  </si>
  <si>
    <t>z toho: - dotace ze SR</t>
  </si>
  <si>
    <t xml:space="preserve">           - dotace z MČ</t>
  </si>
  <si>
    <t xml:space="preserve">           - převod z fondů</t>
  </si>
  <si>
    <t xml:space="preserve">           - ostatní výnosy</t>
  </si>
  <si>
    <t>TRŽBY celkem</t>
  </si>
  <si>
    <t>z toho: - školné</t>
  </si>
  <si>
    <t xml:space="preserve">           - stravné                      </t>
  </si>
  <si>
    <t xml:space="preserve">           - ostatní tržby            </t>
  </si>
  <si>
    <t>NÁKLADY celkem:</t>
  </si>
  <si>
    <t>Spotřebované nákupy</t>
  </si>
  <si>
    <t>z toho: - nákup zboží a materiálu</t>
  </si>
  <si>
    <t xml:space="preserve">           - nákup potravin          </t>
  </si>
  <si>
    <t xml:space="preserve">           - paliva a energie (vč.vody)</t>
  </si>
  <si>
    <t>Služby</t>
  </si>
  <si>
    <t>z toho: - opravy a udržování</t>
  </si>
  <si>
    <t xml:space="preserve">           - ostatní služby</t>
  </si>
  <si>
    <t>Mzdové náklady</t>
  </si>
  <si>
    <t>Odvody ke mzdám</t>
  </si>
  <si>
    <t>Daně a poplatky</t>
  </si>
  <si>
    <t>Odpisy</t>
  </si>
  <si>
    <t>Nájemné hrazené MČ</t>
  </si>
  <si>
    <t xml:space="preserve">Prostředky z ESF </t>
  </si>
  <si>
    <t>Ostatní náklady</t>
  </si>
  <si>
    <t>Výsledek hospodaření</t>
  </si>
  <si>
    <t>Finanční plán na rok 2021 - 2. úprava</t>
  </si>
  <si>
    <t>Finanční plán na rok 2021 - 3. úprava</t>
  </si>
  <si>
    <t xml:space="preserve">index v % </t>
  </si>
  <si>
    <t>Komentář: Do finančního plánu nejsou začleněny "Šablony III." a u OPPPR-Křížem krážem případné nákupy a služby (začleněny jsou mzdové prostř. + odvody k nim - u ostatních zdrojů)</t>
  </si>
  <si>
    <t>Datum: 8. 12. 2021</t>
  </si>
  <si>
    <t>Zpracoval/tel.: Kellerová / 233337542</t>
  </si>
  <si>
    <t>Schválil: Bc. Helena Váňová</t>
  </si>
  <si>
    <t>Organizace: MŠ Vokovická, příspěvková organizace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</si>
</sst>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K_č_-;\-* #,##0\ _K_č_-;_-* &quot;-&quot;\ _K_č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/>
    <xf numFmtId="0" fontId="2" fillId="0" borderId="0" xfId="0" applyFont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3" fillId="0" borderId="0" xfId="0" applyFont="1" applyBorder="1" applyAlignment="1">
      <alignment horizontal="right"/>
    </xf>
    <xf numFmtId="0" fontId="2" fillId="0" borderId="1" xfId="0" applyFont="1" applyBorder="1"/>
    <xf numFmtId="0" fontId="2" fillId="0" borderId="2" xfId="0" applyFont="1" applyBorder="1" applyProtection="1">
      <protection hidden="1"/>
    </xf>
    <xf numFmtId="164" fontId="4" fillId="0" borderId="3" xfId="0" applyNumberFormat="1" applyFont="1" applyBorder="1" applyAlignment="1" applyProtection="1">
      <protection hidden="1"/>
    </xf>
    <xf numFmtId="164" fontId="4" fillId="0" borderId="4" xfId="0" applyNumberFormat="1" applyFont="1" applyBorder="1" applyAlignment="1" applyProtection="1">
      <alignment horizontal="center" wrapText="1"/>
      <protection hidden="1"/>
    </xf>
    <xf numFmtId="164" fontId="4" fillId="0" borderId="5" xfId="0" applyNumberFormat="1" applyFont="1" applyBorder="1" applyAlignment="1" applyProtection="1">
      <alignment horizontal="center" wrapText="1"/>
      <protection hidden="1"/>
    </xf>
    <xf numFmtId="164" fontId="4" fillId="0" borderId="2" xfId="0" applyNumberFormat="1" applyFont="1" applyBorder="1" applyAlignment="1" applyProtection="1">
      <alignment horizontal="center"/>
      <protection hidden="1"/>
    </xf>
    <xf numFmtId="164" fontId="4" fillId="0" borderId="3" xfId="0" applyNumberFormat="1" applyFont="1" applyBorder="1" applyAlignment="1" applyProtection="1">
      <alignment horizontal="center"/>
      <protection hidden="1"/>
    </xf>
    <xf numFmtId="164" fontId="4" fillId="0" borderId="6" xfId="0" applyNumberFormat="1" applyFont="1" applyBorder="1" applyAlignment="1" applyProtection="1">
      <alignment horizontal="center"/>
      <protection hidden="1"/>
    </xf>
    <xf numFmtId="164" fontId="4" fillId="0" borderId="7" xfId="0" applyNumberFormat="1" applyFont="1" applyBorder="1" applyAlignment="1" applyProtection="1">
      <alignment horizontal="center"/>
      <protection hidden="1"/>
    </xf>
    <xf numFmtId="0" fontId="6" fillId="0" borderId="2" xfId="0" applyFont="1" applyBorder="1" applyProtection="1">
      <protection hidden="1"/>
    </xf>
    <xf numFmtId="164" fontId="6" fillId="0" borderId="3" xfId="0" applyNumberFormat="1" applyFont="1" applyBorder="1" applyAlignment="1" applyProtection="1">
      <alignment horizontal="center" wrapText="1"/>
      <protection locked="0"/>
    </xf>
    <xf numFmtId="164" fontId="6" fillId="0" borderId="4" xfId="0" applyNumberFormat="1" applyFont="1" applyBorder="1" applyAlignment="1" applyProtection="1">
      <alignment horizontal="center" wrapText="1"/>
      <protection hidden="1"/>
    </xf>
    <xf numFmtId="164" fontId="6" fillId="0" borderId="5" xfId="0" applyNumberFormat="1" applyFont="1" applyBorder="1" applyAlignment="1" applyProtection="1">
      <alignment horizontal="center" wrapText="1"/>
      <protection hidden="1"/>
    </xf>
    <xf numFmtId="164" fontId="6" fillId="0" borderId="2" xfId="0" applyNumberFormat="1" applyFont="1" applyBorder="1" applyAlignment="1" applyProtection="1">
      <alignment horizontal="center" wrapText="1"/>
      <protection hidden="1"/>
    </xf>
    <xf numFmtId="164" fontId="6" fillId="0" borderId="6" xfId="0" applyNumberFormat="1" applyFont="1" applyBorder="1" applyAlignment="1" applyProtection="1">
      <alignment horizontal="center"/>
      <protection hidden="1"/>
    </xf>
    <xf numFmtId="164" fontId="6" fillId="0" borderId="8" xfId="0" applyNumberFormat="1" applyFont="1" applyBorder="1" applyAlignment="1" applyProtection="1">
      <alignment horizontal="center" wrapText="1"/>
      <protection hidden="1"/>
    </xf>
    <xf numFmtId="0" fontId="2" fillId="0" borderId="9" xfId="0" applyFont="1" applyBorder="1" applyProtection="1">
      <protection hidden="1"/>
    </xf>
    <xf numFmtId="164" fontId="4" fillId="0" borderId="10" xfId="0" applyNumberFormat="1" applyFont="1" applyBorder="1" applyAlignment="1" applyProtection="1">
      <alignment horizontal="center"/>
      <protection hidden="1"/>
    </xf>
    <xf numFmtId="164" fontId="4" fillId="0" borderId="11" xfId="0" applyNumberFormat="1" applyFont="1" applyBorder="1" applyAlignment="1" applyProtection="1">
      <alignment horizontal="center"/>
      <protection hidden="1"/>
    </xf>
    <xf numFmtId="164" fontId="4" fillId="0" borderId="12" xfId="0" applyNumberFormat="1" applyFont="1" applyBorder="1" applyAlignment="1" applyProtection="1">
      <alignment horizontal="center"/>
      <protection hidden="1"/>
    </xf>
    <xf numFmtId="164" fontId="4" fillId="0" borderId="9" xfId="0" applyNumberFormat="1" applyFont="1" applyBorder="1" applyAlignment="1" applyProtection="1">
      <alignment horizontal="center"/>
      <protection hidden="1"/>
    </xf>
    <xf numFmtId="0" fontId="0" fillId="0" borderId="9" xfId="0" applyBorder="1" applyProtection="1">
      <protection hidden="1"/>
    </xf>
    <xf numFmtId="164" fontId="6" fillId="0" borderId="10" xfId="0" applyNumberFormat="1" applyFont="1" applyBorder="1" applyAlignment="1" applyProtection="1">
      <alignment horizontal="center"/>
      <protection locked="0"/>
    </xf>
    <xf numFmtId="164" fontId="6" fillId="0" borderId="11" xfId="0" applyNumberFormat="1" applyFont="1" applyBorder="1" applyAlignment="1" applyProtection="1">
      <alignment horizontal="center"/>
      <protection hidden="1"/>
    </xf>
    <xf numFmtId="164" fontId="6" fillId="0" borderId="12" xfId="0" applyNumberFormat="1" applyFont="1" applyBorder="1" applyAlignment="1" applyProtection="1">
      <alignment horizontal="center"/>
      <protection hidden="1"/>
    </xf>
    <xf numFmtId="164" fontId="6" fillId="0" borderId="9" xfId="0" applyNumberFormat="1" applyFont="1" applyBorder="1" applyAlignment="1" applyProtection="1">
      <alignment horizontal="center"/>
      <protection locked="0"/>
    </xf>
    <xf numFmtId="164" fontId="6" fillId="0" borderId="7" xfId="0" applyNumberFormat="1" applyFont="1" applyBorder="1" applyAlignment="1" applyProtection="1">
      <alignment horizontal="center"/>
      <protection locked="0"/>
    </xf>
    <xf numFmtId="0" fontId="0" fillId="0" borderId="13" xfId="0" applyBorder="1" applyProtection="1">
      <protection hidden="1"/>
    </xf>
    <xf numFmtId="164" fontId="6" fillId="0" borderId="14" xfId="0" applyNumberFormat="1" applyFont="1" applyBorder="1" applyAlignment="1" applyProtection="1">
      <alignment horizontal="center"/>
      <protection locked="0"/>
    </xf>
    <xf numFmtId="164" fontId="6" fillId="0" borderId="15" xfId="0" applyNumberFormat="1" applyFont="1" applyBorder="1" applyAlignment="1" applyProtection="1">
      <alignment horizontal="center"/>
      <protection hidden="1"/>
    </xf>
    <xf numFmtId="164" fontId="6" fillId="0" borderId="16" xfId="0" applyNumberFormat="1" applyFont="1" applyBorder="1" applyAlignment="1" applyProtection="1">
      <alignment horizontal="center"/>
      <protection hidden="1"/>
    </xf>
    <xf numFmtId="164" fontId="6" fillId="0" borderId="13" xfId="0" applyNumberFormat="1" applyFont="1" applyBorder="1" applyAlignment="1" applyProtection="1">
      <alignment horizontal="center"/>
      <protection locked="0"/>
    </xf>
    <xf numFmtId="164" fontId="6" fillId="0" borderId="17" xfId="0" applyNumberFormat="1" applyFont="1" applyBorder="1" applyAlignment="1" applyProtection="1">
      <alignment horizontal="center"/>
      <protection hidden="1"/>
    </xf>
    <xf numFmtId="164" fontId="6" fillId="0" borderId="18" xfId="0" applyNumberFormat="1" applyFont="1" applyBorder="1" applyAlignment="1" applyProtection="1">
      <alignment horizontal="center"/>
      <protection locked="0"/>
    </xf>
    <xf numFmtId="164" fontId="4" fillId="0" borderId="19" xfId="0" applyNumberFormat="1" applyFont="1" applyBorder="1" applyAlignment="1" applyProtection="1">
      <alignment horizontal="center"/>
      <protection hidden="1"/>
    </xf>
    <xf numFmtId="164" fontId="4" fillId="0" borderId="20" xfId="0" applyNumberFormat="1" applyFont="1" applyBorder="1" applyAlignment="1" applyProtection="1">
      <alignment horizontal="center"/>
      <protection hidden="1"/>
    </xf>
    <xf numFmtId="164" fontId="6" fillId="0" borderId="10" xfId="0" applyNumberFormat="1" applyFont="1" applyBorder="1" applyAlignment="1" applyProtection="1">
      <alignment horizontal="center"/>
      <protection hidden="1"/>
    </xf>
    <xf numFmtId="164" fontId="6" fillId="0" borderId="11" xfId="0" applyNumberFormat="1" applyFont="1" applyBorder="1" applyAlignment="1" applyProtection="1">
      <alignment horizontal="center"/>
      <protection locked="0"/>
    </xf>
    <xf numFmtId="164" fontId="4" fillId="0" borderId="11" xfId="0" applyNumberFormat="1" applyFont="1" applyBorder="1" applyAlignment="1" applyProtection="1">
      <alignment horizontal="center"/>
      <protection locked="0"/>
    </xf>
    <xf numFmtId="164" fontId="4" fillId="0" borderId="9" xfId="0" applyNumberFormat="1" applyFont="1" applyBorder="1" applyAlignment="1" applyProtection="1">
      <alignment horizontal="center"/>
      <protection locked="0"/>
    </xf>
    <xf numFmtId="164" fontId="4" fillId="0" borderId="7" xfId="0" applyNumberFormat="1" applyFont="1" applyBorder="1" applyAlignment="1" applyProtection="1">
      <alignment horizontal="center"/>
      <protection locked="0"/>
    </xf>
    <xf numFmtId="0" fontId="4" fillId="0" borderId="9" xfId="0" applyFont="1" applyBorder="1" applyProtection="1">
      <protection hidden="1"/>
    </xf>
    <xf numFmtId="0" fontId="2" fillId="0" borderId="21" xfId="0" applyFont="1" applyBorder="1" applyProtection="1">
      <protection hidden="1"/>
    </xf>
    <xf numFmtId="164" fontId="6" fillId="0" borderId="22" xfId="0" applyNumberFormat="1" applyFont="1" applyBorder="1" applyAlignment="1" applyProtection="1">
      <alignment horizontal="center"/>
      <protection hidden="1"/>
    </xf>
    <xf numFmtId="164" fontId="4" fillId="0" borderId="23" xfId="0" applyNumberFormat="1" applyFont="1" applyBorder="1" applyAlignment="1" applyProtection="1">
      <alignment horizontal="center"/>
      <protection locked="0"/>
    </xf>
    <xf numFmtId="164" fontId="4" fillId="0" borderId="21" xfId="0" applyNumberFormat="1" applyFont="1" applyBorder="1" applyAlignment="1" applyProtection="1">
      <alignment horizontal="center"/>
      <protection locked="0"/>
    </xf>
    <xf numFmtId="164" fontId="6" fillId="0" borderId="23" xfId="0" applyNumberFormat="1" applyFont="1" applyBorder="1" applyAlignment="1" applyProtection="1">
      <alignment horizontal="center"/>
      <protection locked="0"/>
    </xf>
    <xf numFmtId="164" fontId="6" fillId="0" borderId="24" xfId="0" applyNumberFormat="1" applyFont="1" applyBorder="1" applyAlignment="1" applyProtection="1">
      <alignment horizontal="center"/>
      <protection locked="0"/>
    </xf>
    <xf numFmtId="164" fontId="4" fillId="0" borderId="25" xfId="0" applyNumberFormat="1" applyFont="1" applyBorder="1" applyAlignment="1" applyProtection="1">
      <alignment horizontal="center"/>
      <protection locked="0"/>
    </xf>
    <xf numFmtId="0" fontId="2" fillId="0" borderId="13" xfId="0" applyFont="1" applyBorder="1" applyProtection="1">
      <protection hidden="1"/>
    </xf>
    <xf numFmtId="164" fontId="6" fillId="0" borderId="26" xfId="0" applyNumberFormat="1" applyFont="1" applyBorder="1" applyAlignment="1" applyProtection="1">
      <alignment horizontal="center"/>
      <protection hidden="1"/>
    </xf>
    <xf numFmtId="164" fontId="4" fillId="0" borderId="13" xfId="0" applyNumberFormat="1" applyFont="1" applyBorder="1" applyAlignment="1" applyProtection="1">
      <alignment horizontal="center"/>
      <protection locked="0"/>
    </xf>
    <xf numFmtId="164" fontId="6" fillId="0" borderId="27" xfId="0" applyNumberFormat="1" applyFont="1" applyBorder="1" applyAlignment="1" applyProtection="1">
      <alignment horizontal="center"/>
      <protection hidden="1"/>
    </xf>
    <xf numFmtId="164" fontId="4" fillId="0" borderId="15" xfId="0" applyNumberFormat="1" applyFont="1" applyBorder="1" applyAlignment="1" applyProtection="1">
      <alignment horizontal="center"/>
      <protection locked="0"/>
    </xf>
    <xf numFmtId="164" fontId="4" fillId="0" borderId="16" xfId="0" applyNumberFormat="1" applyFont="1" applyBorder="1" applyAlignment="1" applyProtection="1">
      <alignment horizontal="center"/>
      <protection locked="0"/>
    </xf>
    <xf numFmtId="164" fontId="4" fillId="0" borderId="18" xfId="0" applyNumberFormat="1" applyFont="1" applyBorder="1" applyAlignment="1" applyProtection="1">
      <alignment horizontal="center"/>
      <protection locked="0"/>
    </xf>
    <xf numFmtId="164" fontId="4" fillId="0" borderId="28" xfId="0" applyNumberFormat="1" applyFont="1" applyBorder="1" applyAlignment="1" applyProtection="1">
      <alignment horizontal="center"/>
      <protection hidden="1"/>
    </xf>
    <xf numFmtId="164" fontId="4" fillId="0" borderId="29" xfId="0" applyNumberFormat="1" applyFont="1" applyBorder="1" applyAlignment="1" applyProtection="1">
      <alignment horizontal="center"/>
      <protection hidden="1"/>
    </xf>
    <xf numFmtId="164" fontId="4" fillId="0" borderId="30" xfId="0" applyNumberFormat="1" applyFont="1" applyBorder="1" applyAlignment="1" applyProtection="1">
      <alignment horizontal="center"/>
      <protection hidden="1"/>
    </xf>
    <xf numFmtId="164" fontId="4" fillId="0" borderId="31" xfId="0" applyNumberFormat="1" applyFont="1" applyBorder="1" applyAlignment="1" applyProtection="1">
      <alignment horizontal="center"/>
      <protection hidden="1"/>
    </xf>
    <xf numFmtId="164" fontId="4" fillId="0" borderId="13" xfId="0" applyNumberFormat="1" applyFont="1" applyBorder="1" applyAlignment="1" applyProtection="1">
      <alignment horizontal="center"/>
      <protection hidden="1"/>
    </xf>
    <xf numFmtId="164" fontId="4" fillId="0" borderId="32" xfId="0" applyNumberFormat="1" applyFont="1" applyBorder="1" applyAlignment="1" applyProtection="1">
      <alignment horizontal="center"/>
      <protection hidden="1"/>
    </xf>
    <xf numFmtId="164" fontId="4" fillId="0" borderId="15" xfId="0" applyNumberFormat="1" applyFont="1" applyBorder="1" applyAlignment="1" applyProtection="1">
      <alignment horizontal="center"/>
      <protection hidden="1"/>
    </xf>
    <xf numFmtId="164" fontId="4" fillId="0" borderId="16" xfId="0" applyNumberFormat="1" applyFont="1" applyBorder="1" applyAlignment="1" applyProtection="1">
      <alignment horizontal="center"/>
      <protection hidden="1"/>
    </xf>
    <xf numFmtId="164" fontId="4" fillId="0" borderId="18" xfId="0" applyNumberFormat="1" applyFont="1" applyBorder="1" applyAlignment="1" applyProtection="1">
      <alignment horizontal="center"/>
      <protection hidden="1"/>
    </xf>
    <xf numFmtId="164" fontId="4" fillId="0" borderId="0" xfId="0" applyNumberFormat="1" applyFont="1" applyBorder="1"/>
    <xf numFmtId="164" fontId="4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Protection="1">
      <protection locked="0"/>
    </xf>
    <xf numFmtId="0" fontId="5" fillId="0" borderId="23" xfId="0" applyFont="1" applyBorder="1" applyAlignment="1" applyProtection="1">
      <alignment horizontal="center" vertical="center" wrapText="1"/>
      <protection hidden="1"/>
    </xf>
    <xf numFmtId="0" fontId="0" fillId="0" borderId="34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5" fillId="0" borderId="40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0" borderId="34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>
      <alignment horizontal="center"/>
    </xf>
    <xf numFmtId="0" fontId="4" fillId="0" borderId="35" xfId="0" applyFont="1" applyBorder="1" applyAlignment="1" applyProtection="1">
      <alignment horizontal="center" shrinkToFit="1"/>
      <protection hidden="1"/>
    </xf>
    <xf numFmtId="0" fontId="0" fillId="0" borderId="36" xfId="0" applyBorder="1" applyAlignment="1" applyProtection="1">
      <alignment horizontal="center"/>
      <protection hidden="1"/>
    </xf>
    <xf numFmtId="0" fontId="0" fillId="0" borderId="37" xfId="0" applyBorder="1" applyAlignment="1" applyProtection="1">
      <alignment horizontal="center"/>
      <protection hidden="1"/>
    </xf>
    <xf numFmtId="0" fontId="4" fillId="0" borderId="35" xfId="0" applyFont="1" applyBorder="1" applyAlignment="1" applyProtection="1">
      <alignment horizontal="center"/>
      <protection hidden="1"/>
    </xf>
    <xf numFmtId="0" fontId="0" fillId="0" borderId="36" xfId="0" applyBorder="1" applyAlignment="1" applyProtection="1">
      <protection hidden="1"/>
    </xf>
    <xf numFmtId="0" fontId="0" fillId="0" borderId="38" xfId="0" applyBorder="1" applyAlignment="1" applyProtection="1">
      <protection hidden="1"/>
    </xf>
    <xf numFmtId="0" fontId="2" fillId="0" borderId="39" xfId="0" applyFont="1" applyBorder="1" applyAlignment="1" applyProtection="1">
      <alignment horizontal="center"/>
      <protection hidden="1"/>
    </xf>
    <xf numFmtId="0" fontId="2" fillId="0" borderId="2" xfId="0" applyFont="1" applyBorder="1" applyAlignment="1" applyProtection="1">
      <alignment horizontal="center"/>
      <protection hidden="1"/>
    </xf>
    <xf numFmtId="0" fontId="5" fillId="0" borderId="41" xfId="0" applyFont="1" applyBorder="1" applyAlignment="1" applyProtection="1">
      <alignment horizontal="center" vertical="center" wrapText="1"/>
      <protection hidden="1"/>
    </xf>
    <xf numFmtId="0" fontId="5" fillId="0" borderId="42" xfId="0" applyFont="1" applyBorder="1" applyAlignment="1" applyProtection="1">
      <alignment horizontal="center" vertical="center" wrapText="1"/>
      <protection hidden="1"/>
    </xf>
    <xf numFmtId="0" fontId="5" fillId="0" borderId="43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21" xfId="0" applyFont="1" applyBorder="1" applyAlignment="1" applyProtection="1">
      <alignment horizontal="center" vertical="center" wrapText="1"/>
      <protection hidden="1"/>
    </xf>
    <xf numFmtId="0" fontId="5" fillId="0" borderId="39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24" xfId="0" applyFont="1" applyBorder="1" applyAlignment="1" applyProtection="1">
      <alignment horizontal="center" vertical="center" wrapText="1"/>
      <protection hidden="1"/>
    </xf>
    <xf numFmtId="0" fontId="0" fillId="0" borderId="33" xfId="0" applyBorder="1" applyAlignment="1" applyProtection="1">
      <alignment horizontal="center" vertical="center" wrapText="1"/>
      <protection hidden="1"/>
    </xf>
    <xf numFmtId="0" fontId="0" fillId="0" borderId="5" xfId="0" applyBorder="1" applyAlignment="1" applyProtection="1">
      <alignment horizontal="center" vertical="center" wrapText="1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2"/>
  <sheetViews>
    <sheetView tabSelected="1" workbookViewId="0">
      <selection activeCell="L3" sqref="L3"/>
    </sheetView>
  </sheetViews>
  <sheetFormatPr defaultRowHeight="15" x14ac:dyDescent="0.25"/>
  <cols>
    <col min="1" max="1" width="30.140625" customWidth="1"/>
    <col min="2" max="2" width="9.85546875" customWidth="1"/>
    <col min="3" max="3" width="9.5703125" bestFit="1" customWidth="1"/>
    <col min="4" max="4" width="9.42578125" customWidth="1"/>
    <col min="9" max="9" width="10.5703125" customWidth="1"/>
    <col min="10" max="10" width="9.5703125" bestFit="1" customWidth="1"/>
    <col min="11" max="11" width="9.5703125" customWidth="1"/>
  </cols>
  <sheetData>
    <row r="1" spans="1:16" ht="15.75" x14ac:dyDescent="0.25">
      <c r="A1" s="82" t="s">
        <v>37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6" x14ac:dyDescent="0.25">
      <c r="A2" s="1"/>
      <c r="B2" s="1"/>
      <c r="C2" s="1"/>
      <c r="D2" s="1"/>
      <c r="E2" s="1"/>
      <c r="F2" s="1"/>
      <c r="G2" s="1"/>
      <c r="H2" s="1"/>
      <c r="K2" s="1"/>
      <c r="L2" s="1"/>
      <c r="M2" s="1"/>
      <c r="N2" s="1"/>
      <c r="O2" s="1"/>
    </row>
    <row r="3" spans="1:16" x14ac:dyDescent="0.25">
      <c r="A3" s="2" t="s">
        <v>43</v>
      </c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4"/>
      <c r="P3" s="4"/>
    </row>
    <row r="4" spans="1:16" ht="15.75" thickBot="1" x14ac:dyDescent="0.3">
      <c r="A4" s="3"/>
      <c r="B4" s="3"/>
      <c r="C4" s="3"/>
      <c r="D4" s="3"/>
      <c r="E4" s="3"/>
      <c r="F4" s="3"/>
      <c r="G4" s="3"/>
      <c r="H4" s="3"/>
      <c r="I4" s="4"/>
      <c r="J4" s="4"/>
      <c r="K4" s="4"/>
      <c r="L4" s="4"/>
      <c r="M4" s="4"/>
      <c r="N4" s="4"/>
      <c r="O4" s="4"/>
      <c r="P4" s="5" t="s">
        <v>0</v>
      </c>
    </row>
    <row r="5" spans="1:16" ht="15.75" thickTop="1" x14ac:dyDescent="0.25">
      <c r="A5" s="6"/>
      <c r="B5" s="83" t="s">
        <v>36</v>
      </c>
      <c r="C5" s="84"/>
      <c r="D5" s="84"/>
      <c r="E5" s="84"/>
      <c r="F5" s="84"/>
      <c r="G5" s="84"/>
      <c r="H5" s="85"/>
      <c r="I5" s="86" t="s">
        <v>37</v>
      </c>
      <c r="J5" s="87"/>
      <c r="K5" s="87"/>
      <c r="L5" s="87"/>
      <c r="M5" s="87"/>
      <c r="N5" s="87"/>
      <c r="O5" s="87"/>
      <c r="P5" s="88"/>
    </row>
    <row r="6" spans="1:16" x14ac:dyDescent="0.25">
      <c r="A6" s="89" t="s">
        <v>1</v>
      </c>
      <c r="B6" s="78" t="s">
        <v>2</v>
      </c>
      <c r="C6" s="75" t="s">
        <v>3</v>
      </c>
      <c r="D6" s="75" t="s">
        <v>4</v>
      </c>
      <c r="E6" s="75" t="s">
        <v>5</v>
      </c>
      <c r="F6" s="75" t="s">
        <v>6</v>
      </c>
      <c r="G6" s="98" t="s">
        <v>7</v>
      </c>
      <c r="H6" s="95" t="s">
        <v>8</v>
      </c>
      <c r="I6" s="78" t="s">
        <v>9</v>
      </c>
      <c r="J6" s="75" t="s">
        <v>3</v>
      </c>
      <c r="K6" s="75" t="s">
        <v>4</v>
      </c>
      <c r="L6" s="75" t="s">
        <v>5</v>
      </c>
      <c r="M6" s="75" t="s">
        <v>6</v>
      </c>
      <c r="N6" s="75" t="s">
        <v>7</v>
      </c>
      <c r="O6" s="91" t="s">
        <v>38</v>
      </c>
      <c r="P6" s="93" t="s">
        <v>8</v>
      </c>
    </row>
    <row r="7" spans="1:16" x14ac:dyDescent="0.25">
      <c r="A7" s="89"/>
      <c r="B7" s="78"/>
      <c r="C7" s="80"/>
      <c r="D7" s="80"/>
      <c r="E7" s="76"/>
      <c r="F7" s="76"/>
      <c r="G7" s="99"/>
      <c r="H7" s="96"/>
      <c r="I7" s="78"/>
      <c r="J7" s="80"/>
      <c r="K7" s="80"/>
      <c r="L7" s="76"/>
      <c r="M7" s="76"/>
      <c r="N7" s="76"/>
      <c r="O7" s="91"/>
      <c r="P7" s="93"/>
    </row>
    <row r="8" spans="1:16" x14ac:dyDescent="0.25">
      <c r="A8" s="90"/>
      <c r="B8" s="79"/>
      <c r="C8" s="81"/>
      <c r="D8" s="81"/>
      <c r="E8" s="77"/>
      <c r="F8" s="77"/>
      <c r="G8" s="100"/>
      <c r="H8" s="97"/>
      <c r="I8" s="79"/>
      <c r="J8" s="81"/>
      <c r="K8" s="81"/>
      <c r="L8" s="77"/>
      <c r="M8" s="77"/>
      <c r="N8" s="77"/>
      <c r="O8" s="92"/>
      <c r="P8" s="94"/>
    </row>
    <row r="9" spans="1:16" x14ac:dyDescent="0.25">
      <c r="A9" s="7" t="s">
        <v>10</v>
      </c>
      <c r="B9" s="8">
        <f>SUM(B10:B14)</f>
        <v>9617</v>
      </c>
      <c r="C9" s="9" t="s">
        <v>11</v>
      </c>
      <c r="D9" s="9" t="s">
        <v>11</v>
      </c>
      <c r="E9" s="10" t="s">
        <v>11</v>
      </c>
      <c r="F9" s="10" t="s">
        <v>11</v>
      </c>
      <c r="G9" s="10" t="s">
        <v>11</v>
      </c>
      <c r="H9" s="11">
        <f>SUM(H15:H17)</f>
        <v>97</v>
      </c>
      <c r="I9" s="12">
        <f>SUM(I10:I14)</f>
        <v>10029</v>
      </c>
      <c r="J9" s="9" t="s">
        <v>11</v>
      </c>
      <c r="K9" s="9" t="s">
        <v>11</v>
      </c>
      <c r="L9" s="10" t="s">
        <v>11</v>
      </c>
      <c r="M9" s="10" t="s">
        <v>11</v>
      </c>
      <c r="N9" s="10" t="s">
        <v>11</v>
      </c>
      <c r="O9" s="13" t="s">
        <v>11</v>
      </c>
      <c r="P9" s="14">
        <f>SUM(P15:P17)</f>
        <v>87</v>
      </c>
    </row>
    <row r="10" spans="1:16" x14ac:dyDescent="0.25">
      <c r="A10" s="15" t="s">
        <v>12</v>
      </c>
      <c r="B10" s="16">
        <v>7225</v>
      </c>
      <c r="C10" s="17" t="s">
        <v>11</v>
      </c>
      <c r="D10" s="17" t="s">
        <v>11</v>
      </c>
      <c r="E10" s="18" t="s">
        <v>11</v>
      </c>
      <c r="F10" s="18" t="s">
        <v>11</v>
      </c>
      <c r="G10" s="18" t="s">
        <v>11</v>
      </c>
      <c r="H10" s="19" t="s">
        <v>11</v>
      </c>
      <c r="I10" s="16">
        <v>7264</v>
      </c>
      <c r="J10" s="17" t="s">
        <v>11</v>
      </c>
      <c r="K10" s="17" t="s">
        <v>11</v>
      </c>
      <c r="L10" s="18" t="s">
        <v>11</v>
      </c>
      <c r="M10" s="18" t="s">
        <v>11</v>
      </c>
      <c r="N10" s="18" t="s">
        <v>11</v>
      </c>
      <c r="O10" s="20" t="s">
        <v>11</v>
      </c>
      <c r="P10" s="21" t="s">
        <v>11</v>
      </c>
    </row>
    <row r="11" spans="1:16" x14ac:dyDescent="0.25">
      <c r="A11" s="15" t="s">
        <v>13</v>
      </c>
      <c r="B11" s="16">
        <v>1278</v>
      </c>
      <c r="C11" s="17" t="s">
        <v>11</v>
      </c>
      <c r="D11" s="17" t="s">
        <v>11</v>
      </c>
      <c r="E11" s="18" t="s">
        <v>11</v>
      </c>
      <c r="F11" s="18" t="s">
        <v>11</v>
      </c>
      <c r="G11" s="18" t="s">
        <v>11</v>
      </c>
      <c r="H11" s="19" t="s">
        <v>11</v>
      </c>
      <c r="I11" s="16">
        <v>1383</v>
      </c>
      <c r="J11" s="17" t="s">
        <v>11</v>
      </c>
      <c r="K11" s="17" t="s">
        <v>11</v>
      </c>
      <c r="L11" s="18" t="s">
        <v>11</v>
      </c>
      <c r="M11" s="18" t="s">
        <v>11</v>
      </c>
      <c r="N11" s="18" t="s">
        <v>11</v>
      </c>
      <c r="O11" s="20" t="s">
        <v>11</v>
      </c>
      <c r="P11" s="21" t="s">
        <v>11</v>
      </c>
    </row>
    <row r="12" spans="1:16" x14ac:dyDescent="0.25">
      <c r="A12" s="15" t="s">
        <v>14</v>
      </c>
      <c r="B12" s="16">
        <v>200</v>
      </c>
      <c r="C12" s="17" t="s">
        <v>11</v>
      </c>
      <c r="D12" s="17" t="s">
        <v>11</v>
      </c>
      <c r="E12" s="18" t="s">
        <v>11</v>
      </c>
      <c r="F12" s="18" t="s">
        <v>11</v>
      </c>
      <c r="G12" s="18" t="s">
        <v>11</v>
      </c>
      <c r="H12" s="19" t="s">
        <v>11</v>
      </c>
      <c r="I12" s="16">
        <v>218</v>
      </c>
      <c r="J12" s="17" t="s">
        <v>11</v>
      </c>
      <c r="K12" s="17" t="s">
        <v>11</v>
      </c>
      <c r="L12" s="18" t="s">
        <v>11</v>
      </c>
      <c r="M12" s="18" t="s">
        <v>11</v>
      </c>
      <c r="N12" s="18" t="s">
        <v>11</v>
      </c>
      <c r="O12" s="20" t="s">
        <v>11</v>
      </c>
      <c r="P12" s="21" t="s">
        <v>11</v>
      </c>
    </row>
    <row r="13" spans="1:16" x14ac:dyDescent="0.25">
      <c r="A13" s="15" t="s">
        <v>15</v>
      </c>
      <c r="B13" s="16">
        <v>277</v>
      </c>
      <c r="C13" s="17" t="s">
        <v>11</v>
      </c>
      <c r="D13" s="17" t="s">
        <v>11</v>
      </c>
      <c r="E13" s="18" t="s">
        <v>11</v>
      </c>
      <c r="F13" s="18" t="s">
        <v>11</v>
      </c>
      <c r="G13" s="18" t="s">
        <v>11</v>
      </c>
      <c r="H13" s="19" t="s">
        <v>11</v>
      </c>
      <c r="I13" s="16">
        <v>243</v>
      </c>
      <c r="J13" s="17" t="s">
        <v>11</v>
      </c>
      <c r="K13" s="17" t="s">
        <v>11</v>
      </c>
      <c r="L13" s="18" t="s">
        <v>11</v>
      </c>
      <c r="M13" s="18" t="s">
        <v>11</v>
      </c>
      <c r="N13" s="18" t="s">
        <v>11</v>
      </c>
      <c r="O13" s="20" t="s">
        <v>11</v>
      </c>
      <c r="P13" s="21" t="s">
        <v>11</v>
      </c>
    </row>
    <row r="14" spans="1:16" x14ac:dyDescent="0.25">
      <c r="A14" s="22" t="s">
        <v>16</v>
      </c>
      <c r="B14" s="23">
        <f>SUM(B15:B17)</f>
        <v>637</v>
      </c>
      <c r="C14" s="24" t="s">
        <v>11</v>
      </c>
      <c r="D14" s="24" t="s">
        <v>11</v>
      </c>
      <c r="E14" s="24" t="s">
        <v>11</v>
      </c>
      <c r="F14" s="24" t="s">
        <v>11</v>
      </c>
      <c r="G14" s="25" t="s">
        <v>11</v>
      </c>
      <c r="H14" s="26">
        <f>SUM(H15:H17)</f>
        <v>97</v>
      </c>
      <c r="I14" s="23">
        <f>SUM(I15:I17)</f>
        <v>921</v>
      </c>
      <c r="J14" s="24" t="s">
        <v>11</v>
      </c>
      <c r="K14" s="24" t="s">
        <v>11</v>
      </c>
      <c r="L14" s="24" t="s">
        <v>11</v>
      </c>
      <c r="M14" s="24" t="s">
        <v>11</v>
      </c>
      <c r="N14" s="24" t="s">
        <v>11</v>
      </c>
      <c r="O14" s="13" t="s">
        <v>11</v>
      </c>
      <c r="P14" s="14">
        <f>SUM(P15:P17)</f>
        <v>87</v>
      </c>
    </row>
    <row r="15" spans="1:16" x14ac:dyDescent="0.25">
      <c r="A15" s="27" t="s">
        <v>17</v>
      </c>
      <c r="B15" s="28">
        <v>277</v>
      </c>
      <c r="C15" s="29" t="s">
        <v>11</v>
      </c>
      <c r="D15" s="29" t="s">
        <v>11</v>
      </c>
      <c r="E15" s="29" t="s">
        <v>11</v>
      </c>
      <c r="F15" s="29" t="s">
        <v>11</v>
      </c>
      <c r="G15" s="30" t="s">
        <v>11</v>
      </c>
      <c r="H15" s="31"/>
      <c r="I15" s="28">
        <v>274</v>
      </c>
      <c r="J15" s="29" t="s">
        <v>11</v>
      </c>
      <c r="K15" s="29" t="s">
        <v>11</v>
      </c>
      <c r="L15" s="29" t="s">
        <v>11</v>
      </c>
      <c r="M15" s="29" t="s">
        <v>11</v>
      </c>
      <c r="N15" s="29" t="s">
        <v>11</v>
      </c>
      <c r="O15" s="20" t="s">
        <v>11</v>
      </c>
      <c r="P15" s="32"/>
    </row>
    <row r="16" spans="1:16" x14ac:dyDescent="0.25">
      <c r="A16" s="27" t="s">
        <v>18</v>
      </c>
      <c r="B16" s="28">
        <v>360</v>
      </c>
      <c r="C16" s="29" t="s">
        <v>11</v>
      </c>
      <c r="D16" s="29" t="s">
        <v>11</v>
      </c>
      <c r="E16" s="29" t="s">
        <v>11</v>
      </c>
      <c r="F16" s="29" t="s">
        <v>11</v>
      </c>
      <c r="G16" s="30" t="s">
        <v>11</v>
      </c>
      <c r="H16" s="31"/>
      <c r="I16" s="28">
        <v>647</v>
      </c>
      <c r="J16" s="29" t="s">
        <v>11</v>
      </c>
      <c r="K16" s="29" t="s">
        <v>11</v>
      </c>
      <c r="L16" s="29" t="s">
        <v>11</v>
      </c>
      <c r="M16" s="29" t="s">
        <v>11</v>
      </c>
      <c r="N16" s="29" t="s">
        <v>11</v>
      </c>
      <c r="O16" s="20" t="s">
        <v>11</v>
      </c>
      <c r="P16" s="32"/>
    </row>
    <row r="17" spans="1:16" ht="15.75" thickBot="1" x14ac:dyDescent="0.3">
      <c r="A17" s="33" t="s">
        <v>19</v>
      </c>
      <c r="B17" s="34"/>
      <c r="C17" s="35" t="s">
        <v>11</v>
      </c>
      <c r="D17" s="35" t="s">
        <v>11</v>
      </c>
      <c r="E17" s="35" t="s">
        <v>11</v>
      </c>
      <c r="F17" s="35" t="s">
        <v>11</v>
      </c>
      <c r="G17" s="36" t="s">
        <v>11</v>
      </c>
      <c r="H17" s="37">
        <v>97</v>
      </c>
      <c r="I17" s="34"/>
      <c r="J17" s="35" t="s">
        <v>11</v>
      </c>
      <c r="K17" s="35" t="s">
        <v>11</v>
      </c>
      <c r="L17" s="35" t="s">
        <v>11</v>
      </c>
      <c r="M17" s="35" t="s">
        <v>11</v>
      </c>
      <c r="N17" s="35" t="s">
        <v>11</v>
      </c>
      <c r="O17" s="38" t="s">
        <v>11</v>
      </c>
      <c r="P17" s="39">
        <v>87</v>
      </c>
    </row>
    <row r="18" spans="1:16" ht="15.75" thickTop="1" x14ac:dyDescent="0.25">
      <c r="A18" s="7" t="s">
        <v>20</v>
      </c>
      <c r="B18" s="24">
        <f>SUM(B19+B23+B26+B27+B28+B29+B30+B31+B32)</f>
        <v>9617</v>
      </c>
      <c r="C18" s="24">
        <f t="shared" ref="C18:N18" si="0">SUM(C19+C23+C26+C27+C28+C29+C30+C31+C32)</f>
        <v>7225</v>
      </c>
      <c r="D18" s="24">
        <f t="shared" si="0"/>
        <v>1278</v>
      </c>
      <c r="E18" s="24">
        <f t="shared" si="0"/>
        <v>637</v>
      </c>
      <c r="F18" s="24">
        <f t="shared" si="0"/>
        <v>200</v>
      </c>
      <c r="G18" s="25">
        <f t="shared" si="0"/>
        <v>277</v>
      </c>
      <c r="H18" s="40">
        <f t="shared" si="0"/>
        <v>85</v>
      </c>
      <c r="I18" s="23">
        <f t="shared" si="0"/>
        <v>10029</v>
      </c>
      <c r="J18" s="23">
        <f t="shared" si="0"/>
        <v>7264</v>
      </c>
      <c r="K18" s="23">
        <f t="shared" si="0"/>
        <v>1383</v>
      </c>
      <c r="L18" s="23">
        <f t="shared" si="0"/>
        <v>921</v>
      </c>
      <c r="M18" s="23">
        <f t="shared" si="0"/>
        <v>218</v>
      </c>
      <c r="N18" s="23">
        <f t="shared" si="0"/>
        <v>243</v>
      </c>
      <c r="O18" s="13">
        <f>IF(D18=0,,(K18/D18)*100)</f>
        <v>108.21596244131455</v>
      </c>
      <c r="P18" s="41">
        <f>SUM(P19+P23+P26+P27+P28+P29+P30+P31+P32)</f>
        <v>80</v>
      </c>
    </row>
    <row r="19" spans="1:16" x14ac:dyDescent="0.25">
      <c r="A19" s="22" t="s">
        <v>21</v>
      </c>
      <c r="B19" s="23">
        <f t="shared" ref="B19:N19" si="1">SUM(B20:B22)</f>
        <v>1033</v>
      </c>
      <c r="C19" s="24">
        <f t="shared" si="1"/>
        <v>6</v>
      </c>
      <c r="D19" s="24">
        <f t="shared" si="1"/>
        <v>526</v>
      </c>
      <c r="E19" s="24">
        <f t="shared" si="1"/>
        <v>360</v>
      </c>
      <c r="F19" s="24">
        <f t="shared" si="1"/>
        <v>130</v>
      </c>
      <c r="G19" s="25">
        <f t="shared" si="1"/>
        <v>11</v>
      </c>
      <c r="H19" s="26">
        <f t="shared" si="1"/>
        <v>21</v>
      </c>
      <c r="I19" s="23">
        <f t="shared" si="1"/>
        <v>1372</v>
      </c>
      <c r="J19" s="24">
        <f t="shared" si="1"/>
        <v>10</v>
      </c>
      <c r="K19" s="24">
        <f t="shared" si="1"/>
        <v>603</v>
      </c>
      <c r="L19" s="24">
        <f t="shared" si="1"/>
        <v>647</v>
      </c>
      <c r="M19" s="24">
        <f t="shared" si="1"/>
        <v>101</v>
      </c>
      <c r="N19" s="24">
        <f t="shared" si="1"/>
        <v>11</v>
      </c>
      <c r="O19" s="13">
        <f>IF(D19=0,,(K19/D19)*100)</f>
        <v>114.63878326996198</v>
      </c>
      <c r="P19" s="14">
        <f>SUM(P20:P22)</f>
        <v>16</v>
      </c>
    </row>
    <row r="20" spans="1:16" x14ac:dyDescent="0.25">
      <c r="A20" s="27" t="s">
        <v>22</v>
      </c>
      <c r="B20" s="42">
        <v>209</v>
      </c>
      <c r="C20" s="43">
        <v>6</v>
      </c>
      <c r="D20" s="43">
        <v>62</v>
      </c>
      <c r="E20" s="43"/>
      <c r="F20" s="43">
        <v>130</v>
      </c>
      <c r="G20" s="43">
        <v>11</v>
      </c>
      <c r="H20" s="31">
        <v>2</v>
      </c>
      <c r="I20" s="42">
        <v>191</v>
      </c>
      <c r="J20" s="43">
        <v>10</v>
      </c>
      <c r="K20" s="43">
        <v>69</v>
      </c>
      <c r="L20" s="43"/>
      <c r="M20" s="43">
        <v>101</v>
      </c>
      <c r="N20" s="43">
        <v>11</v>
      </c>
      <c r="O20" s="13">
        <f t="shared" ref="O20:O32" si="2">IF(D20=0,,(K20/D20)*100)</f>
        <v>111.29032258064515</v>
      </c>
      <c r="P20" s="32">
        <v>2</v>
      </c>
    </row>
    <row r="21" spans="1:16" x14ac:dyDescent="0.25">
      <c r="A21" s="27" t="s">
        <v>23</v>
      </c>
      <c r="B21" s="42">
        <v>360</v>
      </c>
      <c r="C21" s="43"/>
      <c r="D21" s="43"/>
      <c r="E21" s="43">
        <v>360</v>
      </c>
      <c r="F21" s="43"/>
      <c r="G21" s="43"/>
      <c r="H21" s="31">
        <v>7</v>
      </c>
      <c r="I21" s="42">
        <v>647</v>
      </c>
      <c r="J21" s="43"/>
      <c r="K21" s="43"/>
      <c r="L21" s="43">
        <v>647</v>
      </c>
      <c r="M21" s="43"/>
      <c r="N21" s="43"/>
      <c r="O21" s="13">
        <f t="shared" si="2"/>
        <v>0</v>
      </c>
      <c r="P21" s="32">
        <v>7</v>
      </c>
    </row>
    <row r="22" spans="1:16" x14ac:dyDescent="0.25">
      <c r="A22" s="27" t="s">
        <v>24</v>
      </c>
      <c r="B22" s="42">
        <v>464</v>
      </c>
      <c r="C22" s="43"/>
      <c r="D22" s="43">
        <v>464</v>
      </c>
      <c r="E22" s="43"/>
      <c r="F22" s="43"/>
      <c r="G22" s="43"/>
      <c r="H22" s="31">
        <v>12</v>
      </c>
      <c r="I22" s="42">
        <v>534</v>
      </c>
      <c r="J22" s="43"/>
      <c r="K22" s="43">
        <v>534</v>
      </c>
      <c r="L22" s="43"/>
      <c r="M22" s="43"/>
      <c r="N22" s="43"/>
      <c r="O22" s="13">
        <f t="shared" si="2"/>
        <v>115.08620689655173</v>
      </c>
      <c r="P22" s="32">
        <v>7</v>
      </c>
    </row>
    <row r="23" spans="1:16" x14ac:dyDescent="0.25">
      <c r="A23" s="22" t="s">
        <v>25</v>
      </c>
      <c r="B23" s="23">
        <f>SUM(B24:B25)</f>
        <v>547</v>
      </c>
      <c r="C23" s="24">
        <f t="shared" ref="C23:N23" si="3">SUM(C24:C25)</f>
        <v>0</v>
      </c>
      <c r="D23" s="24">
        <f t="shared" si="3"/>
        <v>165</v>
      </c>
      <c r="E23" s="24">
        <f t="shared" si="3"/>
        <v>277</v>
      </c>
      <c r="F23" s="24">
        <f t="shared" si="3"/>
        <v>70</v>
      </c>
      <c r="G23" s="25">
        <f t="shared" si="3"/>
        <v>35</v>
      </c>
      <c r="H23" s="26">
        <f t="shared" si="3"/>
        <v>0</v>
      </c>
      <c r="I23" s="23">
        <f t="shared" si="3"/>
        <v>557</v>
      </c>
      <c r="J23" s="24">
        <f t="shared" si="3"/>
        <v>0</v>
      </c>
      <c r="K23" s="24">
        <f t="shared" si="3"/>
        <v>166</v>
      </c>
      <c r="L23" s="24">
        <f t="shared" si="3"/>
        <v>274</v>
      </c>
      <c r="M23" s="24">
        <f t="shared" si="3"/>
        <v>117</v>
      </c>
      <c r="N23" s="24">
        <f t="shared" si="3"/>
        <v>0</v>
      </c>
      <c r="O23" s="13">
        <f t="shared" si="2"/>
        <v>100.60606060606061</v>
      </c>
      <c r="P23" s="14">
        <f>SUM(P24:P25)</f>
        <v>0</v>
      </c>
    </row>
    <row r="24" spans="1:16" x14ac:dyDescent="0.25">
      <c r="A24" s="27" t="s">
        <v>26</v>
      </c>
      <c r="B24" s="42">
        <v>134</v>
      </c>
      <c r="C24" s="43"/>
      <c r="D24" s="43">
        <v>79</v>
      </c>
      <c r="E24" s="43"/>
      <c r="F24" s="43">
        <v>20</v>
      </c>
      <c r="G24" s="43">
        <v>35</v>
      </c>
      <c r="H24" s="31"/>
      <c r="I24" s="42">
        <v>174</v>
      </c>
      <c r="J24" s="43"/>
      <c r="K24" s="43">
        <v>114</v>
      </c>
      <c r="L24" s="43"/>
      <c r="M24" s="43">
        <v>60</v>
      </c>
      <c r="N24" s="43"/>
      <c r="O24" s="13">
        <f t="shared" si="2"/>
        <v>144.30379746835442</v>
      </c>
      <c r="P24" s="32"/>
    </row>
    <row r="25" spans="1:16" x14ac:dyDescent="0.25">
      <c r="A25" s="27" t="s">
        <v>27</v>
      </c>
      <c r="B25" s="42">
        <v>413</v>
      </c>
      <c r="C25" s="43"/>
      <c r="D25" s="43">
        <v>86</v>
      </c>
      <c r="E25" s="43">
        <v>277</v>
      </c>
      <c r="F25" s="43">
        <v>50</v>
      </c>
      <c r="G25" s="43"/>
      <c r="H25" s="31"/>
      <c r="I25" s="42">
        <v>383</v>
      </c>
      <c r="J25" s="43"/>
      <c r="K25" s="43">
        <v>52</v>
      </c>
      <c r="L25" s="43">
        <v>274</v>
      </c>
      <c r="M25" s="43">
        <v>57</v>
      </c>
      <c r="N25" s="43"/>
      <c r="O25" s="13">
        <f t="shared" si="2"/>
        <v>60.465116279069761</v>
      </c>
      <c r="P25" s="32"/>
    </row>
    <row r="26" spans="1:16" x14ac:dyDescent="0.25">
      <c r="A26" s="22" t="s">
        <v>28</v>
      </c>
      <c r="B26" s="42">
        <v>5594</v>
      </c>
      <c r="C26" s="44">
        <v>5278</v>
      </c>
      <c r="D26" s="43">
        <v>158</v>
      </c>
      <c r="E26" s="43"/>
      <c r="F26" s="43"/>
      <c r="G26" s="43">
        <v>158</v>
      </c>
      <c r="H26" s="45">
        <v>64</v>
      </c>
      <c r="I26" s="42">
        <v>5592</v>
      </c>
      <c r="J26" s="44">
        <v>5256</v>
      </c>
      <c r="K26" s="43">
        <v>178</v>
      </c>
      <c r="L26" s="43"/>
      <c r="M26" s="43"/>
      <c r="N26" s="43">
        <v>158</v>
      </c>
      <c r="O26" s="13">
        <f t="shared" si="2"/>
        <v>112.65822784810126</v>
      </c>
      <c r="P26" s="46">
        <v>64</v>
      </c>
    </row>
    <row r="27" spans="1:16" x14ac:dyDescent="0.25">
      <c r="A27" s="47" t="s">
        <v>29</v>
      </c>
      <c r="B27" s="42">
        <v>1886</v>
      </c>
      <c r="C27" s="44">
        <v>1783</v>
      </c>
      <c r="D27" s="43">
        <v>54</v>
      </c>
      <c r="E27" s="43"/>
      <c r="F27" s="43"/>
      <c r="G27" s="43">
        <v>49</v>
      </c>
      <c r="H27" s="45"/>
      <c r="I27" s="42">
        <v>1887</v>
      </c>
      <c r="J27" s="44">
        <v>1777</v>
      </c>
      <c r="K27" s="43">
        <v>61</v>
      </c>
      <c r="L27" s="43"/>
      <c r="M27" s="43"/>
      <c r="N27" s="43">
        <v>49</v>
      </c>
      <c r="O27" s="13">
        <f t="shared" si="2"/>
        <v>112.96296296296295</v>
      </c>
      <c r="P27" s="46"/>
    </row>
    <row r="28" spans="1:16" x14ac:dyDescent="0.25">
      <c r="A28" s="22" t="s">
        <v>30</v>
      </c>
      <c r="B28" s="42"/>
      <c r="C28" s="44"/>
      <c r="D28" s="44"/>
      <c r="E28" s="44"/>
      <c r="F28" s="44"/>
      <c r="G28" s="44"/>
      <c r="H28" s="45"/>
      <c r="I28" s="42"/>
      <c r="J28" s="44"/>
      <c r="K28" s="43"/>
      <c r="L28" s="43"/>
      <c r="M28" s="43"/>
      <c r="N28" s="43"/>
      <c r="O28" s="13">
        <f t="shared" si="2"/>
        <v>0</v>
      </c>
      <c r="P28" s="46"/>
    </row>
    <row r="29" spans="1:16" x14ac:dyDescent="0.25">
      <c r="A29" s="22" t="s">
        <v>31</v>
      </c>
      <c r="B29" s="42">
        <v>236</v>
      </c>
      <c r="C29" s="44"/>
      <c r="D29" s="44">
        <v>236</v>
      </c>
      <c r="E29" s="44"/>
      <c r="F29" s="44"/>
      <c r="G29" s="44"/>
      <c r="H29" s="45"/>
      <c r="I29" s="42">
        <v>236</v>
      </c>
      <c r="J29" s="44"/>
      <c r="K29" s="43">
        <v>236</v>
      </c>
      <c r="L29" s="43"/>
      <c r="M29" s="43"/>
      <c r="N29" s="43"/>
      <c r="O29" s="13">
        <f t="shared" si="2"/>
        <v>100</v>
      </c>
      <c r="P29" s="46"/>
    </row>
    <row r="30" spans="1:16" x14ac:dyDescent="0.25">
      <c r="A30" s="48" t="s">
        <v>32</v>
      </c>
      <c r="B30" s="49">
        <v>136</v>
      </c>
      <c r="C30" s="50"/>
      <c r="D30" s="50">
        <v>136</v>
      </c>
      <c r="E30" s="50"/>
      <c r="F30" s="50"/>
      <c r="G30" s="50"/>
      <c r="H30" s="51"/>
      <c r="I30" s="49">
        <v>136</v>
      </c>
      <c r="J30" s="50"/>
      <c r="K30" s="52">
        <v>136</v>
      </c>
      <c r="L30" s="53"/>
      <c r="M30" s="53"/>
      <c r="N30" s="53"/>
      <c r="O30" s="13">
        <f t="shared" si="2"/>
        <v>100</v>
      </c>
      <c r="P30" s="54"/>
    </row>
    <row r="31" spans="1:16" x14ac:dyDescent="0.25">
      <c r="A31" s="48" t="s">
        <v>33</v>
      </c>
      <c r="B31" s="49"/>
      <c r="C31" s="50"/>
      <c r="D31" s="50"/>
      <c r="E31" s="50"/>
      <c r="F31" s="50"/>
      <c r="G31" s="50"/>
      <c r="H31" s="51"/>
      <c r="I31" s="49"/>
      <c r="J31" s="50"/>
      <c r="K31" s="52"/>
      <c r="L31" s="53"/>
      <c r="M31" s="53"/>
      <c r="N31" s="53"/>
      <c r="O31" s="13">
        <f t="shared" si="2"/>
        <v>0</v>
      </c>
      <c r="P31" s="54"/>
    </row>
    <row r="32" spans="1:16" ht="15.75" thickBot="1" x14ac:dyDescent="0.3">
      <c r="A32" s="55" t="s">
        <v>34</v>
      </c>
      <c r="B32" s="56">
        <v>185</v>
      </c>
      <c r="C32" s="50">
        <v>158</v>
      </c>
      <c r="D32" s="50">
        <v>3</v>
      </c>
      <c r="E32" s="50"/>
      <c r="F32" s="50"/>
      <c r="G32" s="50">
        <v>24</v>
      </c>
      <c r="H32" s="57"/>
      <c r="I32" s="58">
        <v>249</v>
      </c>
      <c r="J32" s="59">
        <v>221</v>
      </c>
      <c r="K32" s="59">
        <v>3</v>
      </c>
      <c r="L32" s="60"/>
      <c r="M32" s="60"/>
      <c r="N32" s="60">
        <v>25</v>
      </c>
      <c r="O32" s="13">
        <f t="shared" si="2"/>
        <v>100</v>
      </c>
      <c r="P32" s="61"/>
    </row>
    <row r="33" spans="1:16" ht="16.5" thickTop="1" thickBot="1" x14ac:dyDescent="0.3">
      <c r="A33" s="55" t="s">
        <v>35</v>
      </c>
      <c r="B33" s="62">
        <f>SUM(B9-B18)</f>
        <v>0</v>
      </c>
      <c r="C33" s="63" t="s">
        <v>11</v>
      </c>
      <c r="D33" s="63" t="s">
        <v>11</v>
      </c>
      <c r="E33" s="64" t="s">
        <v>11</v>
      </c>
      <c r="F33" s="64" t="s">
        <v>11</v>
      </c>
      <c r="G33" s="65" t="s">
        <v>11</v>
      </c>
      <c r="H33" s="66">
        <f>SUM(H9-H18)</f>
        <v>12</v>
      </c>
      <c r="I33" s="67">
        <f>SUM(I9-I18)</f>
        <v>0</v>
      </c>
      <c r="J33" s="68" t="s">
        <v>11</v>
      </c>
      <c r="K33" s="68" t="s">
        <v>11</v>
      </c>
      <c r="L33" s="69" t="s">
        <v>11</v>
      </c>
      <c r="M33" s="69" t="s">
        <v>11</v>
      </c>
      <c r="N33" s="69" t="s">
        <v>11</v>
      </c>
      <c r="O33" s="65" t="s">
        <v>11</v>
      </c>
      <c r="P33" s="70">
        <f>SUM(P9-P18)</f>
        <v>7</v>
      </c>
    </row>
    <row r="34" spans="1:16" ht="15.75" thickTop="1" x14ac:dyDescent="0.25">
      <c r="A34" s="3"/>
      <c r="B34" s="71"/>
      <c r="C34" s="72"/>
      <c r="D34" s="72"/>
      <c r="E34" s="72"/>
      <c r="F34" s="72"/>
      <c r="G34" s="72"/>
      <c r="H34" s="71"/>
      <c r="I34" s="71"/>
      <c r="J34" s="72"/>
      <c r="K34" s="72"/>
      <c r="L34" s="72"/>
      <c r="M34" s="72"/>
      <c r="N34" s="72"/>
      <c r="O34" s="72"/>
      <c r="P34" s="71"/>
    </row>
    <row r="35" spans="1:16" x14ac:dyDescent="0.25">
      <c r="A35" s="73" t="s">
        <v>39</v>
      </c>
      <c r="B35" s="71"/>
      <c r="C35" s="72"/>
      <c r="D35" s="72"/>
      <c r="E35" s="72"/>
      <c r="F35" s="72"/>
      <c r="G35" s="72"/>
      <c r="H35" s="71"/>
      <c r="I35" s="71"/>
      <c r="J35" s="72"/>
      <c r="K35" s="72"/>
      <c r="L35" s="72"/>
      <c r="M35" s="72"/>
      <c r="N35" s="72"/>
      <c r="O35" s="72"/>
      <c r="P35" s="71"/>
    </row>
    <row r="36" spans="1:16" x14ac:dyDescent="0.25">
      <c r="A36" s="73"/>
      <c r="B36" s="71"/>
      <c r="C36" s="72"/>
      <c r="D36" s="72"/>
      <c r="E36" s="72"/>
      <c r="F36" s="72"/>
      <c r="G36" s="72"/>
      <c r="H36" s="71"/>
      <c r="I36" s="71"/>
      <c r="J36" s="72"/>
      <c r="K36" s="72"/>
      <c r="L36" s="72"/>
      <c r="M36" s="72"/>
      <c r="N36" s="72"/>
      <c r="O36" s="72"/>
      <c r="P36" s="71"/>
    </row>
    <row r="37" spans="1:16" x14ac:dyDescent="0.25">
      <c r="A37" s="73"/>
      <c r="B37" s="71"/>
      <c r="C37" s="72"/>
      <c r="D37" s="72"/>
      <c r="E37" s="72"/>
      <c r="F37" s="72"/>
      <c r="G37" s="72"/>
      <c r="H37" s="71"/>
      <c r="I37" s="71"/>
      <c r="J37" s="72"/>
      <c r="K37" s="72"/>
      <c r="L37" s="72"/>
      <c r="M37" s="72"/>
      <c r="N37" s="72"/>
      <c r="O37" s="72"/>
      <c r="P37" s="71"/>
    </row>
    <row r="38" spans="1:16" x14ac:dyDescent="0.25">
      <c r="A38" s="73"/>
      <c r="B38" s="71"/>
      <c r="C38" s="72"/>
      <c r="D38" s="72"/>
      <c r="E38" s="72"/>
      <c r="F38" s="72"/>
      <c r="G38" s="72"/>
      <c r="H38" s="71"/>
      <c r="I38" s="71"/>
      <c r="J38" s="72"/>
      <c r="K38" s="72"/>
      <c r="L38" s="72"/>
      <c r="M38" s="72"/>
      <c r="N38" s="72"/>
      <c r="O38" s="72"/>
      <c r="P38" s="71"/>
    </row>
    <row r="39" spans="1:16" x14ac:dyDescent="0.25">
      <c r="A39" s="73"/>
      <c r="B39" s="71"/>
      <c r="C39" s="72"/>
      <c r="D39" s="72"/>
      <c r="E39" s="72"/>
      <c r="F39" s="72"/>
      <c r="G39" s="72"/>
      <c r="H39" s="71"/>
      <c r="I39" s="71"/>
      <c r="J39" s="72"/>
      <c r="K39" s="72"/>
      <c r="L39" s="72"/>
      <c r="M39" s="72"/>
      <c r="N39" s="72"/>
      <c r="O39" s="72"/>
      <c r="P39" s="71"/>
    </row>
    <row r="40" spans="1:16" x14ac:dyDescent="0.25">
      <c r="A40" s="2" t="s">
        <v>40</v>
      </c>
      <c r="B40" s="2"/>
      <c r="C40" s="2"/>
      <c r="D40" s="2"/>
      <c r="E40" s="2"/>
      <c r="F40" s="2"/>
      <c r="G40" s="3"/>
      <c r="H40" s="3"/>
      <c r="I40" s="4"/>
      <c r="J40" s="4"/>
      <c r="K40" s="4"/>
      <c r="L40" s="4"/>
      <c r="M40" s="4"/>
      <c r="N40" s="4"/>
      <c r="O40" s="4"/>
    </row>
    <row r="41" spans="1:16" x14ac:dyDescent="0.25">
      <c r="A41" s="74" t="s">
        <v>41</v>
      </c>
      <c r="B41" s="74"/>
      <c r="C41" s="74"/>
      <c r="D41" s="74"/>
      <c r="E41" s="74"/>
      <c r="F41" s="74"/>
      <c r="G41" s="1"/>
      <c r="H41" s="1"/>
      <c r="K41" s="1"/>
      <c r="L41" s="1"/>
      <c r="M41" s="1"/>
      <c r="N41" s="1"/>
      <c r="O41" s="1"/>
    </row>
    <row r="42" spans="1:16" x14ac:dyDescent="0.25">
      <c r="A42" s="74" t="s">
        <v>42</v>
      </c>
      <c r="B42" s="74"/>
      <c r="C42" s="74"/>
      <c r="D42" s="74"/>
      <c r="E42" s="74"/>
      <c r="F42" s="74"/>
      <c r="G42" s="1"/>
      <c r="H42" s="1"/>
    </row>
  </sheetData>
  <mergeCells count="19">
    <mergeCell ref="A1:P1"/>
    <mergeCell ref="B5:H5"/>
    <mergeCell ref="I5:P5"/>
    <mergeCell ref="A6:A8"/>
    <mergeCell ref="B6:B8"/>
    <mergeCell ref="C6:C8"/>
    <mergeCell ref="D6:D8"/>
    <mergeCell ref="O6:O8"/>
    <mergeCell ref="P6:P8"/>
    <mergeCell ref="H6:H8"/>
    <mergeCell ref="G6:G8"/>
    <mergeCell ref="N6:N8"/>
    <mergeCell ref="K6:K8"/>
    <mergeCell ref="L6:L8"/>
    <mergeCell ref="M6:M8"/>
    <mergeCell ref="I6:I8"/>
    <mergeCell ref="J6:J8"/>
    <mergeCell ref="E6:E8"/>
    <mergeCell ref="F6:F8"/>
  </mergeCells>
  <phoneticPr fontId="0" type="noConversion"/>
  <pageMargins left="0.25" right="0.25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UMCP6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Jandová Jana</dc:creator>
  <cp:lastModifiedBy>Josef Smejkal</cp:lastModifiedBy>
  <cp:lastPrinted>2021-12-08T10:49:31Z</cp:lastPrinted>
  <dcterms:created xsi:type="dcterms:W3CDTF">2020-06-15T11:45:11Z</dcterms:created>
  <dcterms:modified xsi:type="dcterms:W3CDTF">2021-12-12T09:38:02Z</dcterms:modified>
</cp:coreProperties>
</file>